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421D5003-A28B-4F72-81AE-069F0CAAE57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El" sheetId="5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5" l="1"/>
  <c r="F18" i="5"/>
  <c r="D22" i="5"/>
  <c r="E22" i="5"/>
  <c r="F22" i="5"/>
  <c r="C22" i="5"/>
  <c r="G16" i="5" l="1"/>
  <c r="H16" i="5"/>
  <c r="I16" i="5"/>
  <c r="F16" i="5" l="1"/>
  <c r="E16" i="5"/>
  <c r="E17" i="5" s="1"/>
  <c r="D16" i="5"/>
  <c r="C16" i="5"/>
  <c r="I17" i="5" s="1"/>
  <c r="D17" i="5" l="1"/>
  <c r="F17" i="5"/>
  <c r="C17" i="5"/>
  <c r="G17" i="5"/>
  <c r="H17" i="5"/>
</calcChain>
</file>

<file path=xl/sharedStrings.xml><?xml version="1.0" encoding="utf-8"?>
<sst xmlns="http://schemas.openxmlformats.org/spreadsheetml/2006/main" count="36" uniqueCount="35">
  <si>
    <t>01-IND-base</t>
  </si>
  <si>
    <t>Industry (Existing Uses)</t>
  </si>
  <si>
    <t>01-IND-new</t>
  </si>
  <si>
    <t>Industry (New Uses)</t>
  </si>
  <si>
    <t/>
  </si>
  <si>
    <t>02-BLD-ELEC</t>
  </si>
  <si>
    <t>Lighting, appliances, electronics</t>
  </si>
  <si>
    <t>02-BLD-air</t>
  </si>
  <si>
    <t>Cooling</t>
  </si>
  <si>
    <t>02-BLD-sph</t>
  </si>
  <si>
    <t>Space Heating</t>
  </si>
  <si>
    <t>02-BLD-wth</t>
  </si>
  <si>
    <t>Water Heating</t>
  </si>
  <si>
    <t>02-BLD-dc</t>
  </si>
  <si>
    <t>Other Dual-fuel Building Uses</t>
  </si>
  <si>
    <t>03-TRN-ldv</t>
  </si>
  <si>
    <t>Light-duty Vehicles</t>
  </si>
  <si>
    <t>03-TRN-otp</t>
  </si>
  <si>
    <t>Transit</t>
  </si>
  <si>
    <t>03-TRN-hdv</t>
  </si>
  <si>
    <t>Heavy-duty Transport</t>
  </si>
  <si>
    <t>PASTE from "ElecDemand" Tab</t>
  </si>
  <si>
    <t>SUM</t>
  </si>
  <si>
    <t>Growth (%)</t>
  </si>
  <si>
    <t>IRA L</t>
  </si>
  <si>
    <t>50x30 H</t>
  </si>
  <si>
    <t>50x30 L</t>
  </si>
  <si>
    <t>Economy-Wide CO2 (Mt-CO2/yr)</t>
  </si>
  <si>
    <t>Reductions from 2005 (%)</t>
  </si>
  <si>
    <t>2005 Levels</t>
  </si>
  <si>
    <t>2035 Reference</t>
  </si>
  <si>
    <t>2035 IRA</t>
  </si>
  <si>
    <t>2035 IRA Power</t>
  </si>
  <si>
    <t>LDV Share of IRA Increase from Ref. (%)</t>
  </si>
  <si>
    <t>Industry Share of IRA Increase from Ref.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</si>
</sst>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Fill="1"/>
    <xf numFmtId="0" fontId="0" fillId="0" borderId="0" xfId="0" applyFill="1"/>
    <xf numFmtId="9" fontId="0" fillId="0" borderId="0" xfId="1" applyFont="1" applyFill="1"/>
    <xf numFmtId="164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5A9AD5"/>
      <color rgb="FFA440DC"/>
      <color rgb="FFFF9393"/>
      <color rgb="FFD1B2E8"/>
      <color rgb="FF548235"/>
      <color rgb="FFA9D18E"/>
      <color rgb="FF767171"/>
      <color rgb="FF255E91"/>
      <color rgb="FFF4B183"/>
      <color rgb="FFCE9F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36809922551791"/>
          <c:y val="4.0016361591164742E-2"/>
          <c:w val="0.71356269037768827"/>
          <c:h val="0.86658502914408431"/>
        </c:manualLayout>
      </c:layout>
      <c:barChart>
        <c:barDir val="col"/>
        <c:grouping val="stacked"/>
        <c:varyColors val="0"/>
        <c:ser>
          <c:idx val="17"/>
          <c:order val="0"/>
          <c:tx>
            <c:strRef>
              <c:f>El!$B$3</c:f>
              <c:strCache>
                <c:ptCount val="1"/>
                <c:pt idx="0">
                  <c:v>Industry (Existing Uses)</c:v>
                </c:pt>
              </c:strCache>
            </c:strRef>
          </c:tx>
          <c:spPr>
            <a:solidFill>
              <a:srgbClr val="BFBFBF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El!$C$3:$I$3</c15:sqref>
                  </c15:fullRef>
                </c:ext>
              </c:extLst>
              <c:f>El!$C$3:$F$3</c:f>
              <c:numCache>
                <c:formatCode>General</c:formatCode>
                <c:ptCount val="4"/>
                <c:pt idx="0">
                  <c:v>1189.7975932624938</c:v>
                </c:pt>
                <c:pt idx="1">
                  <c:v>1246.8449137045425</c:v>
                </c:pt>
                <c:pt idx="2">
                  <c:v>1268.5699335632198</c:v>
                </c:pt>
                <c:pt idx="3">
                  <c:v>1268.7124936834018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C-422A-B841-9F4F503CB056}"/>
            </c:ext>
          </c:extLst>
        </c:ser>
        <c:ser>
          <c:idx val="18"/>
          <c:order val="1"/>
          <c:tx>
            <c:strRef>
              <c:f>El!$B$6</c:f>
              <c:strCache>
                <c:ptCount val="1"/>
                <c:pt idx="0">
                  <c:v>Lighting, appliances, electronics</c:v>
                </c:pt>
              </c:strCache>
            </c:strRef>
          </c:tx>
          <c:spPr>
            <a:solidFill>
              <a:srgbClr val="BDD7EE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El!$C$6:$I$6</c15:sqref>
                  </c15:fullRef>
                </c:ext>
              </c:extLst>
              <c:f>El!$C$6:$F$6</c:f>
              <c:numCache>
                <c:formatCode>General</c:formatCode>
                <c:ptCount val="4"/>
                <c:pt idx="0">
                  <c:v>1264.7566603195048</c:v>
                </c:pt>
                <c:pt idx="1">
                  <c:v>1168.9695739245635</c:v>
                </c:pt>
                <c:pt idx="2">
                  <c:v>1170.4849221061502</c:v>
                </c:pt>
                <c:pt idx="3">
                  <c:v>1170.3307803985535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FC-422A-B841-9F4F503CB056}"/>
            </c:ext>
          </c:extLst>
        </c:ser>
        <c:ser>
          <c:idx val="19"/>
          <c:order val="2"/>
          <c:tx>
            <c:strRef>
              <c:f>El!$B$7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00B0F0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El!$C$7:$I$7</c15:sqref>
                  </c15:fullRef>
                </c:ext>
              </c:extLst>
              <c:f>El!$C$7:$F$7</c:f>
              <c:numCache>
                <c:formatCode>General</c:formatCode>
                <c:ptCount val="4"/>
                <c:pt idx="0">
                  <c:v>396.73162390832277</c:v>
                </c:pt>
                <c:pt idx="1">
                  <c:v>376.65365184874821</c:v>
                </c:pt>
                <c:pt idx="2">
                  <c:v>378.63049529857773</c:v>
                </c:pt>
                <c:pt idx="3">
                  <c:v>376.68723930411824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FC-422A-B841-9F4F503CB056}"/>
            </c:ext>
          </c:extLst>
        </c:ser>
        <c:ser>
          <c:idx val="20"/>
          <c:order val="3"/>
          <c:tx>
            <c:strRef>
              <c:f>El!$B$8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rgbClr val="CE9F9E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El!$C$8:$I$8</c15:sqref>
                  </c15:fullRef>
                </c:ext>
              </c:extLst>
              <c:f>El!$C$8:$F$8</c:f>
              <c:numCache>
                <c:formatCode>General</c:formatCode>
                <c:ptCount val="4"/>
                <c:pt idx="0">
                  <c:v>388.5403283713481</c:v>
                </c:pt>
                <c:pt idx="1">
                  <c:v>384.22297737587667</c:v>
                </c:pt>
                <c:pt idx="2">
                  <c:v>400.29227037064527</c:v>
                </c:pt>
                <c:pt idx="3">
                  <c:v>388.12901614771602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FC-422A-B841-9F4F503CB056}"/>
            </c:ext>
          </c:extLst>
        </c:ser>
        <c:ser>
          <c:idx val="21"/>
          <c:order val="4"/>
          <c:tx>
            <c:strRef>
              <c:f>El!$B$9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rgbClr val="F4B183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El!$C$9:$I$9</c15:sqref>
                  </c15:fullRef>
                </c:ext>
              </c:extLst>
              <c:f>El!$C$9:$F$9</c:f>
              <c:numCache>
                <c:formatCode>General</c:formatCode>
                <c:ptCount val="4"/>
                <c:pt idx="0">
                  <c:v>180.50757447594918</c:v>
                </c:pt>
                <c:pt idx="1">
                  <c:v>167.02688859179455</c:v>
                </c:pt>
                <c:pt idx="2">
                  <c:v>179.97199982251152</c:v>
                </c:pt>
                <c:pt idx="3">
                  <c:v>168.43369976286883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FC-422A-B841-9F4F503CB056}"/>
            </c:ext>
          </c:extLst>
        </c:ser>
        <c:ser>
          <c:idx val="22"/>
          <c:order val="5"/>
          <c:tx>
            <c:strRef>
              <c:f>El!$B$10</c:f>
              <c:strCache>
                <c:ptCount val="1"/>
                <c:pt idx="0">
                  <c:v>Other Dual-fuel Building Uses</c:v>
                </c:pt>
              </c:strCache>
            </c:strRef>
          </c:tx>
          <c:spPr>
            <a:solidFill>
              <a:srgbClr val="255E91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El!$C$10:$I$10</c15:sqref>
                  </c15:fullRef>
                </c:ext>
              </c:extLst>
              <c:f>El!$C$10:$F$10</c:f>
              <c:numCache>
                <c:formatCode>General</c:formatCode>
                <c:ptCount val="4"/>
                <c:pt idx="0">
                  <c:v>217.34203768215028</c:v>
                </c:pt>
                <c:pt idx="1">
                  <c:v>179.4034898161253</c:v>
                </c:pt>
                <c:pt idx="2">
                  <c:v>194.22702052951584</c:v>
                </c:pt>
                <c:pt idx="3">
                  <c:v>179.8481838643774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FC-422A-B841-9F4F503CB056}"/>
            </c:ext>
          </c:extLst>
        </c:ser>
        <c:ser>
          <c:idx val="23"/>
          <c:order val="6"/>
          <c:tx>
            <c:strRef>
              <c:f>El!$B$4</c:f>
              <c:strCache>
                <c:ptCount val="1"/>
                <c:pt idx="0">
                  <c:v>Industry (New Uses)</c:v>
                </c:pt>
              </c:strCache>
            </c:strRef>
          </c:tx>
          <c:spPr>
            <a:solidFill>
              <a:srgbClr val="767171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El!$C$4:$I$4</c15:sqref>
                  </c15:fullRef>
                </c:ext>
              </c:extLst>
              <c:f>El!$C$4:$F$4</c:f>
              <c:numCache>
                <c:formatCode>General</c:formatCode>
                <c:ptCount val="4"/>
                <c:pt idx="0">
                  <c:v>37.040713645617608</c:v>
                </c:pt>
                <c:pt idx="1">
                  <c:v>202.47625566370951</c:v>
                </c:pt>
                <c:pt idx="2">
                  <c:v>253.47877044723455</c:v>
                </c:pt>
                <c:pt idx="3">
                  <c:v>251.30444936528872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FC-422A-B841-9F4F503CB056}"/>
            </c:ext>
          </c:extLst>
        </c:ser>
        <c:ser>
          <c:idx val="24"/>
          <c:order val="7"/>
          <c:tx>
            <c:strRef>
              <c:f>El!$B$12</c:f>
              <c:strCache>
                <c:ptCount val="1"/>
                <c:pt idx="0">
                  <c:v>Light-duty Vehicles</c:v>
                </c:pt>
              </c:strCache>
            </c:strRef>
          </c:tx>
          <c:spPr>
            <a:solidFill>
              <a:srgbClr val="A9D18E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El!$C$12:$I$12</c15:sqref>
                  </c15:fullRef>
                </c:ext>
              </c:extLst>
              <c:f>El!$C$12:$F$12</c:f>
              <c:numCache>
                <c:formatCode>General</c:formatCode>
                <c:ptCount val="4"/>
                <c:pt idx="0">
                  <c:v>4.9127759090289089</c:v>
                </c:pt>
                <c:pt idx="1">
                  <c:v>270.73297476397119</c:v>
                </c:pt>
                <c:pt idx="2">
                  <c:v>312.31740788179962</c:v>
                </c:pt>
                <c:pt idx="3">
                  <c:v>271.27979071306243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FC-422A-B841-9F4F503CB056}"/>
            </c:ext>
          </c:extLst>
        </c:ser>
        <c:ser>
          <c:idx val="25"/>
          <c:order val="8"/>
          <c:tx>
            <c:strRef>
              <c:f>El!$B$14</c:f>
              <c:strCache>
                <c:ptCount val="1"/>
                <c:pt idx="0">
                  <c:v>Heavy-duty Transport</c:v>
                </c:pt>
              </c:strCache>
            </c:strRef>
          </c:tx>
          <c:spPr>
            <a:solidFill>
              <a:srgbClr val="548235"/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El!$C$14:$I$14</c15:sqref>
                  </c15:fullRef>
                </c:ext>
              </c:extLst>
              <c:f>El!$C$14:$F$14</c:f>
              <c:numCache>
                <c:formatCode>General</c:formatCode>
                <c:ptCount val="4"/>
                <c:pt idx="0">
                  <c:v>4.7671902430104485</c:v>
                </c:pt>
                <c:pt idx="1">
                  <c:v>124.41256344274112</c:v>
                </c:pt>
                <c:pt idx="2">
                  <c:v>126.36584223205436</c:v>
                </c:pt>
                <c:pt idx="3">
                  <c:v>126.32612278232166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FC-422A-B841-9F4F503CB056}"/>
            </c:ext>
          </c:extLst>
        </c:ser>
        <c:ser>
          <c:idx val="26"/>
          <c:order val="9"/>
          <c:tx>
            <c:v>DAC</c:v>
          </c:tx>
          <c:spPr>
            <a:solidFill>
              <a:schemeClr val="bg1">
                <a:lumMod val="75000"/>
              </a:schemeClr>
            </a:solidFill>
            <a:ln w="25400"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50x30 H</c:v>
                </c:pt>
                <c:pt idx="5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(El!$C$20,El!$F$20:$I$20)</c15:sqref>
                  </c15:fullRef>
                </c:ext>
              </c:extLst>
              <c:f>(El!$C$20,El!$F$20:$H$20)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9-CBFC-422A-B841-9F4F503CB056}"/>
            </c:ext>
          </c:extLst>
        </c:ser>
        <c:ser>
          <c:idx val="1"/>
          <c:order val="10"/>
          <c:tx>
            <c:strRef>
              <c:f>[2]Gen2030!$F$1</c:f>
              <c:strCache>
                <c:ptCount val="1"/>
                <c:pt idx="0">
                  <c:v>Nuclear Existing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[1]Gen2030!$F$3</c15:sqref>
                  </c15:fullRef>
                </c:ext>
              </c:extLst>
              <c:f>[1]Gen2030!$F$3</c:f>
            </c:numRef>
          </c:val>
          <c:extLst>
            <c:ext xmlns:c16="http://schemas.microsoft.com/office/drawing/2014/chart" uri="{C3380CC4-5D6E-409C-BE32-E72D297353CC}">
              <c16:uniqueId val="{0000000A-CBFC-422A-B841-9F4F503CB056}"/>
            </c:ext>
          </c:extLst>
        </c:ser>
        <c:ser>
          <c:idx val="2"/>
          <c:order val="11"/>
          <c:tx>
            <c:strRef>
              <c:f>[2]Gen2030!$G$1</c:f>
              <c:strCache>
                <c:ptCount val="1"/>
                <c:pt idx="0">
                  <c:v>Nuclear New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[1]Gen2030!$G$3</c15:sqref>
                  </c15:fullRef>
                </c:ext>
              </c:extLst>
              <c:f>[1]Gen2030!$G$3</c:f>
            </c:numRef>
          </c:val>
          <c:extLst>
            <c:ext xmlns:c16="http://schemas.microsoft.com/office/drawing/2014/chart" uri="{C3380CC4-5D6E-409C-BE32-E72D297353CC}">
              <c16:uniqueId val="{0000000B-CBFC-422A-B841-9F4F503CB056}"/>
            </c:ext>
          </c:extLst>
        </c:ser>
        <c:ser>
          <c:idx val="0"/>
          <c:order val="12"/>
          <c:tx>
            <c:strRef>
              <c:f>[2]Gen2030!$H$1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[1]Gen2030!$H$3</c15:sqref>
                  </c15:fullRef>
                </c:ext>
              </c:extLst>
              <c:f>[1]Gen2030!$H$3</c:f>
            </c:numRef>
          </c:val>
          <c:extLst>
            <c:ext xmlns:c16="http://schemas.microsoft.com/office/drawing/2014/chart" uri="{C3380CC4-5D6E-409C-BE32-E72D297353CC}">
              <c16:uniqueId val="{0000000C-CBFC-422A-B841-9F4F503CB056}"/>
            </c:ext>
          </c:extLst>
        </c:ser>
        <c:ser>
          <c:idx val="7"/>
          <c:order val="13"/>
          <c:tx>
            <c:strRef>
              <c:f>[2]Gen2030!$I$1</c:f>
              <c:strCache>
                <c:ptCount val="1"/>
                <c:pt idx="0">
                  <c:v>Bio/Other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[1]Gen2030!$I$3</c15:sqref>
                  </c15:fullRef>
                </c:ext>
              </c:extLst>
              <c:f>[1]Gen2030!$I$3</c:f>
            </c:numRef>
          </c:val>
          <c:extLst>
            <c:ext xmlns:c16="http://schemas.microsoft.com/office/drawing/2014/chart" uri="{C3380CC4-5D6E-409C-BE32-E72D297353CC}">
              <c16:uniqueId val="{0000000D-CBFC-422A-B841-9F4F503CB056}"/>
            </c:ext>
          </c:extLst>
        </c:ser>
        <c:ser>
          <c:idx val="3"/>
          <c:order val="14"/>
          <c:tx>
            <c:strRef>
              <c:f>[2]Gen2030!$J$1</c:f>
              <c:strCache>
                <c:ptCount val="1"/>
                <c:pt idx="0">
                  <c:v>Bio CCS</c:v>
                </c:pt>
              </c:strCache>
            </c:strRef>
          </c:tx>
          <c:spPr>
            <a:solidFill>
              <a:srgbClr val="C5E0B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[1]Gen2030!$J$3</c15:sqref>
                  </c15:fullRef>
                </c:ext>
              </c:extLst>
              <c:f>[1]Gen2030!$J$3</c:f>
            </c:numRef>
          </c:val>
          <c:extLst>
            <c:ext xmlns:c16="http://schemas.microsoft.com/office/drawing/2014/chart" uri="{C3380CC4-5D6E-409C-BE32-E72D297353CC}">
              <c16:uniqueId val="{0000000E-CBFC-422A-B841-9F4F503CB056}"/>
            </c:ext>
          </c:extLst>
        </c:ser>
        <c:ser>
          <c:idx val="9"/>
          <c:order val="15"/>
          <c:tx>
            <c:v>Coal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[1]Gen2030!$K$3</c15:sqref>
                  </c15:fullRef>
                </c:ext>
              </c:extLst>
              <c:f>[1]Gen2030!$K$3</c:f>
            </c:numRef>
          </c:val>
          <c:extLst>
            <c:ext xmlns:c16="http://schemas.microsoft.com/office/drawing/2014/chart" uri="{C3380CC4-5D6E-409C-BE32-E72D297353CC}">
              <c16:uniqueId val="{0000000F-CBFC-422A-B841-9F4F503CB056}"/>
            </c:ext>
          </c:extLst>
        </c:ser>
        <c:ser>
          <c:idx val="13"/>
          <c:order val="16"/>
          <c:tx>
            <c:strRef>
              <c:f>[2]Gen2030!$L$1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[1]Gen2030!$L$3</c15:sqref>
                  </c15:fullRef>
                </c:ext>
              </c:extLst>
              <c:f>[1]Gen2030!$L$3</c:f>
            </c:numRef>
          </c:val>
          <c:extLst>
            <c:ext xmlns:c16="http://schemas.microsoft.com/office/drawing/2014/chart" uri="{C3380CC4-5D6E-409C-BE32-E72D297353CC}">
              <c16:uniqueId val="{00000010-CBFC-422A-B841-9F4F503CB056}"/>
            </c:ext>
          </c:extLst>
        </c:ser>
        <c:ser>
          <c:idx val="4"/>
          <c:order val="17"/>
          <c:tx>
            <c:strRef>
              <c:f>[2]Gen2030!$M$1</c:f>
              <c:strCache>
                <c:ptCount val="1"/>
                <c:pt idx="0">
                  <c:v>NGCC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[1]Gen2030!$M$3</c15:sqref>
                  </c15:fullRef>
                </c:ext>
              </c:extLst>
              <c:f>[1]Gen2030!$M$3</c:f>
            </c:numRef>
          </c:val>
          <c:extLst>
            <c:ext xmlns:c16="http://schemas.microsoft.com/office/drawing/2014/chart" uri="{C3380CC4-5D6E-409C-BE32-E72D297353CC}">
              <c16:uniqueId val="{00000011-CBFC-422A-B841-9F4F503CB056}"/>
            </c:ext>
          </c:extLst>
        </c:ser>
        <c:ser>
          <c:idx val="5"/>
          <c:order val="18"/>
          <c:tx>
            <c:strRef>
              <c:f>[2]Gen2030!$N$1</c:f>
              <c:strCache>
                <c:ptCount val="1"/>
                <c:pt idx="0">
                  <c:v>NGCC CCS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[1]Gen2030!$N$3</c15:sqref>
                  </c15:fullRef>
                </c:ext>
              </c:extLst>
              <c:f>[1]Gen2030!$N$3</c:f>
            </c:numRef>
          </c:val>
          <c:extLst>
            <c:ext xmlns:c16="http://schemas.microsoft.com/office/drawing/2014/chart" uri="{C3380CC4-5D6E-409C-BE32-E72D297353CC}">
              <c16:uniqueId val="{00000012-CBFC-422A-B841-9F4F503CB056}"/>
            </c:ext>
          </c:extLst>
        </c:ser>
        <c:ser>
          <c:idx val="6"/>
          <c:order val="19"/>
          <c:tx>
            <c:strRef>
              <c:f>[2]Gen2030!$O$1</c:f>
              <c:strCache>
                <c:ptCount val="1"/>
                <c:pt idx="0">
                  <c:v>NGGT</c:v>
                </c:pt>
              </c:strCache>
            </c:strRef>
          </c:tx>
          <c:spPr>
            <a:solidFill>
              <a:srgbClr val="C55A1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[1]Gen2030!$O$3</c15:sqref>
                  </c15:fullRef>
                </c:ext>
              </c:extLst>
              <c:f>[1]Gen2030!$O$3</c:f>
            </c:numRef>
          </c:val>
          <c:extLst>
            <c:ext xmlns:c16="http://schemas.microsoft.com/office/drawing/2014/chart" uri="{C3380CC4-5D6E-409C-BE32-E72D297353CC}">
              <c16:uniqueId val="{00000013-CBFC-422A-B841-9F4F503CB056}"/>
            </c:ext>
          </c:extLst>
        </c:ser>
        <c:ser>
          <c:idx val="16"/>
          <c:order val="20"/>
          <c:tx>
            <c:strRef>
              <c:f>[2]Gen2030!$P$1</c:f>
              <c:strCache>
                <c:ptCount val="1"/>
                <c:pt idx="0">
                  <c:v>Hydrogen Blue</c:v>
                </c:pt>
              </c:strCache>
            </c:strRef>
          </c:tx>
          <c:spPr>
            <a:pattFill prst="ltUpDiag">
              <a:fgClr>
                <a:srgbClr val="EF71E0"/>
              </a:fgClr>
              <a:bgClr>
                <a:srgbClr val="FCD5B5"/>
              </a:bgClr>
            </a:pattFill>
            <a:ln w="25400"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[1]Gen2030!$P$3</c15:sqref>
                  </c15:fullRef>
                </c:ext>
              </c:extLst>
              <c:f>[1]Gen2030!$P$3</c:f>
            </c:numRef>
          </c:val>
          <c:extLst>
            <c:ext xmlns:c16="http://schemas.microsoft.com/office/drawing/2014/chart" uri="{C3380CC4-5D6E-409C-BE32-E72D297353CC}">
              <c16:uniqueId val="{00000014-CBFC-422A-B841-9F4F503CB056}"/>
            </c:ext>
          </c:extLst>
        </c:ser>
        <c:ser>
          <c:idx val="11"/>
          <c:order val="21"/>
          <c:tx>
            <c:strRef>
              <c:f>[2]Gen2030!$Q$1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[1]Gen2030!$Q$3</c15:sqref>
                  </c15:fullRef>
                </c:ext>
              </c:extLst>
              <c:f>[1]Gen2030!$Q$3</c:f>
            </c:numRef>
          </c:val>
          <c:extLst>
            <c:ext xmlns:c16="http://schemas.microsoft.com/office/drawing/2014/chart" uri="{C3380CC4-5D6E-409C-BE32-E72D297353CC}">
              <c16:uniqueId val="{00000015-CBFC-422A-B841-9F4F503CB056}"/>
            </c:ext>
          </c:extLst>
        </c:ser>
        <c:ser>
          <c:idx val="12"/>
          <c:order val="22"/>
          <c:tx>
            <c:strRef>
              <c:f>[2]Gen2030!$R$1</c:f>
              <c:strCache>
                <c:ptCount val="1"/>
                <c:pt idx="0">
                  <c:v>Solar Utility</c:v>
                </c:pt>
              </c:strCache>
            </c:strRef>
          </c:tx>
          <c:spPr>
            <a:solidFill>
              <a:srgbClr val="FFC50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[1]Gen2030!$R$3</c15:sqref>
                  </c15:fullRef>
                </c:ext>
              </c:extLst>
              <c:f>[1]Gen2030!$R$3</c:f>
            </c:numRef>
          </c:val>
          <c:extLst>
            <c:ext xmlns:c16="http://schemas.microsoft.com/office/drawing/2014/chart" uri="{C3380CC4-5D6E-409C-BE32-E72D297353CC}">
              <c16:uniqueId val="{00000016-CBFC-422A-B841-9F4F503CB056}"/>
            </c:ext>
          </c:extLst>
        </c:ser>
        <c:ser>
          <c:idx val="14"/>
          <c:order val="23"/>
          <c:tx>
            <c:strRef>
              <c:f>[2]Gen2030!$S$1</c:f>
              <c:strCache>
                <c:ptCount val="1"/>
                <c:pt idx="0">
                  <c:v>Solar Distributed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[1]Gen2030!$S$3</c15:sqref>
                  </c15:fullRef>
                </c:ext>
              </c:extLst>
              <c:f>[1]Gen2030!$S$3</c:f>
            </c:numRef>
          </c:val>
          <c:extLst>
            <c:ext xmlns:c16="http://schemas.microsoft.com/office/drawing/2014/chart" uri="{C3380CC4-5D6E-409C-BE32-E72D297353CC}">
              <c16:uniqueId val="{00000017-CBFC-422A-B841-9F4F503CB056}"/>
            </c:ext>
          </c:extLst>
        </c:ser>
        <c:ser>
          <c:idx val="8"/>
          <c:order val="24"/>
          <c:tx>
            <c:strRef>
              <c:f>[2]Gen2030!$T$1</c:f>
              <c:strCache>
                <c:ptCount val="1"/>
                <c:pt idx="0">
                  <c:v>Hydrogen Green</c:v>
                </c:pt>
              </c:strCache>
            </c:strRef>
          </c:tx>
          <c:spPr>
            <a:solidFill>
              <a:srgbClr val="EF71E0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[1]Gen2030!$T$3</c15:sqref>
                  </c15:fullRef>
                </c:ext>
              </c:extLst>
              <c:f>[1]Gen2030!$T$3</c:f>
            </c:numRef>
          </c:val>
          <c:extLst>
            <c:ext xmlns:c16="http://schemas.microsoft.com/office/drawing/2014/chart" uri="{C3380CC4-5D6E-409C-BE32-E72D297353CC}">
              <c16:uniqueId val="{00000018-CBFC-422A-B841-9F4F503CB056}"/>
            </c:ext>
          </c:extLst>
        </c:ser>
        <c:ser>
          <c:idx val="10"/>
          <c:order val="25"/>
          <c:tx>
            <c:strRef>
              <c:f>[2]Gen2030!$U$1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El!$C$2:$I$2</c15:sqref>
                  </c15:fullRef>
                </c:ext>
              </c:extLst>
              <c:f>El!$C$2:$F$2</c:f>
              <c:strCache>
                <c:ptCount val="4"/>
                <c:pt idx="0">
                  <c:v>2021</c:v>
                </c:pt>
                <c:pt idx="1">
                  <c:v>2035 Reference</c:v>
                </c:pt>
                <c:pt idx="2">
                  <c:v>2035 IRA</c:v>
                </c:pt>
                <c:pt idx="3">
                  <c:v>2035 IRA Power</c:v>
                </c:pt>
                <c:pt idx="4">
                  <c:v>IRA L</c:v>
                </c:pt>
                <c:pt idx="5">
                  <c:v>50x30 H</c:v>
                </c:pt>
                <c:pt idx="6">
                  <c:v>50x30 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[1]Gen2030!$U$3</c15:sqref>
                  </c15:fullRef>
                </c:ext>
              </c:extLst>
              <c:f>[1]Gen2030!$U$3</c:f>
            </c:numRef>
          </c:val>
          <c:extLst>
            <c:ext xmlns:c16="http://schemas.microsoft.com/office/drawing/2014/chart" uri="{C3380CC4-5D6E-409C-BE32-E72D297353CC}">
              <c16:uniqueId val="{00000019-CBFC-422A-B841-9F4F503CB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33257664"/>
        <c:axId val="533258320"/>
      </c:barChart>
      <c:lineChart>
        <c:grouping val="standard"/>
        <c:varyColors val="0"/>
        <c:ser>
          <c:idx val="15"/>
          <c:order val="26"/>
          <c:tx>
            <c:v>CO2</c:v>
          </c:tx>
          <c:spPr>
            <a:ln>
              <a:noFill/>
            </a:ln>
          </c:spPr>
          <c:marker>
            <c:symbol val="circle"/>
            <c:size val="9"/>
            <c:spPr>
              <a:solidFill>
                <a:schemeClr val="bg1"/>
              </a:solidFill>
              <a:ln w="25400">
                <a:solidFill>
                  <a:srgbClr val="5A9AD5"/>
                </a:solidFill>
              </a:ln>
            </c:spPr>
          </c:marker>
          <c:cat>
            <c:strLit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El!$C$22:$I$22</c15:sqref>
                  </c15:fullRef>
                </c:ext>
              </c:extLst>
              <c:f>El!$C$22:$F$22</c:f>
              <c:numCache>
                <c:formatCode>0.0%</c:formatCode>
                <c:ptCount val="4"/>
                <c:pt idx="0">
                  <c:v>-0.19169023183601983</c:v>
                </c:pt>
                <c:pt idx="1">
                  <c:v>-0.33230233443111579</c:v>
                </c:pt>
                <c:pt idx="2">
                  <c:v>-0.40661067599559836</c:v>
                </c:pt>
                <c:pt idx="3">
                  <c:v>-0.39633280082549011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D5-4C33-B6E2-7FB9F60B7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0999968"/>
        <c:axId val="771000296"/>
      </c:lineChart>
      <c:catAx>
        <c:axId val="53325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33258320"/>
        <c:crosses val="autoZero"/>
        <c:auto val="1"/>
        <c:lblAlgn val="ctr"/>
        <c:lblOffset val="100"/>
        <c:noMultiLvlLbl val="0"/>
      </c:catAx>
      <c:valAx>
        <c:axId val="533258320"/>
        <c:scaling>
          <c:orientation val="minMax"/>
          <c:max val="52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Generation (TWh)</a:t>
                </a:r>
              </a:p>
            </c:rich>
          </c:tx>
          <c:layout>
            <c:manualLayout>
              <c:xMode val="edge"/>
              <c:yMode val="edge"/>
              <c:x val="2.1488286186448916E-3"/>
              <c:y val="0.259892371408119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533257664"/>
        <c:crosses val="autoZero"/>
        <c:crossBetween val="between"/>
        <c:majorUnit val="1000"/>
      </c:valAx>
      <c:valAx>
        <c:axId val="77100029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Economy CO</a:t>
                </a:r>
                <a:r>
                  <a:rPr lang="en-US" sz="1400" baseline="-250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r>
                  <a:rPr lang="en-US" sz="1400">
                    <a:solidFill>
                      <a:srgbClr val="5A9AD5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 Emissions (% Below 2005)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>
                <a:solidFill>
                  <a:srgbClr val="5A9AD5"/>
                </a:solidFill>
                <a:latin typeface="Roboto" panose="02000000000000000000" pitchFamily="2" charset="0"/>
                <a:ea typeface="Roboto" panose="02000000000000000000" pitchFamily="2" charset="0"/>
              </a:defRPr>
            </a:pPr>
            <a:endParaRPr lang="en-US"/>
          </a:p>
        </c:txPr>
        <c:crossAx val="770999968"/>
        <c:crosses val="max"/>
        <c:crossBetween val="between"/>
      </c:valAx>
      <c:catAx>
        <c:axId val="770999968"/>
        <c:scaling>
          <c:orientation val="minMax"/>
        </c:scaling>
        <c:delete val="1"/>
        <c:axPos val="b"/>
        <c:majorTickMark val="out"/>
        <c:minorTickMark val="none"/>
        <c:tickLblPos val="nextTo"/>
        <c:crossAx val="771000296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597647</xdr:colOff>
      <xdr:row>7</xdr:row>
      <xdr:rowOff>22412</xdr:rowOff>
    </xdr:from>
    <xdr:to>
      <xdr:col>25</xdr:col>
      <xdr:colOff>119530</xdr:colOff>
      <xdr:row>32</xdr:row>
      <xdr:rowOff>61899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971E423C-DFC3-41F7-B1BD-81D72314F6DB}"/>
            </a:ext>
          </a:extLst>
        </xdr:cNvPr>
        <xdr:cNvGrpSpPr/>
      </xdr:nvGrpSpPr>
      <xdr:grpSpPr>
        <a:xfrm>
          <a:off x="8292353" y="1329765"/>
          <a:ext cx="8098118" cy="4708605"/>
          <a:chOff x="7574643" y="569653"/>
          <a:chExt cx="8098118" cy="4708605"/>
        </a:xfrm>
      </xdr:grpSpPr>
      <xdr:graphicFrame macro="">
        <xdr:nvGraphicFramePr>
          <xdr:cNvPr id="24" name="Chart 23">
            <a:extLst>
              <a:ext uri="{FF2B5EF4-FFF2-40B4-BE49-F238E27FC236}">
                <a16:creationId xmlns:a16="http://schemas.microsoft.com/office/drawing/2014/main" id="{AFC982EC-1B18-467D-BA68-EF51B80CF465}"/>
              </a:ext>
            </a:extLst>
          </xdr:cNvPr>
          <xdr:cNvGraphicFramePr>
            <a:graphicFrameLocks/>
          </xdr:cNvGraphicFramePr>
        </xdr:nvGraphicFramePr>
        <xdr:xfrm>
          <a:off x="7574643" y="569653"/>
          <a:ext cx="6186715" cy="470860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59AE0D90-D601-4417-B275-B0177166AFF9}"/>
              </a:ext>
            </a:extLst>
          </xdr:cNvPr>
          <xdr:cNvGrpSpPr/>
        </xdr:nvGrpSpPr>
        <xdr:grpSpPr>
          <a:xfrm>
            <a:off x="13730941" y="1905001"/>
            <a:ext cx="1941820" cy="2349594"/>
            <a:chOff x="228987" y="2428751"/>
            <a:chExt cx="1941820" cy="2349594"/>
          </a:xfrm>
        </xdr:grpSpPr>
        <xdr:sp macro="" textlink="">
          <xdr:nvSpPr>
            <xdr:cNvPr id="26" name="Rectangle 25">
              <a:extLst>
                <a:ext uri="{FF2B5EF4-FFF2-40B4-BE49-F238E27FC236}">
                  <a16:creationId xmlns:a16="http://schemas.microsoft.com/office/drawing/2014/main" id="{A3216802-BB8D-4D9E-B79D-1ADB6DA946C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2455661"/>
              <a:ext cx="137160" cy="137160"/>
            </a:xfrm>
            <a:prstGeom prst="rect">
              <a:avLst/>
            </a:prstGeom>
            <a:solidFill>
              <a:srgbClr val="54823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7" name="Rectangle 26">
              <a:extLst>
                <a:ext uri="{FF2B5EF4-FFF2-40B4-BE49-F238E27FC236}">
                  <a16:creationId xmlns:a16="http://schemas.microsoft.com/office/drawing/2014/main" id="{D1FCDD8E-2CD0-441E-9143-F10156E89D3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2428751"/>
              <a:ext cx="1166601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n-US" altLang="en-US" sz="1300">
                  <a:latin typeface="Roboto" panose="02000000000000000000" pitchFamily="2" charset="0"/>
                  <a:ea typeface="Roboto" panose="02000000000000000000" pitchFamily="2" charset="0"/>
                </a:rPr>
                <a:t>Other Transport</a:t>
              </a:r>
              <a:endParaRPr kumimoji="0" lang="en-US" altLang="en-US" sz="1300" b="0" i="0" u="none" strike="noStrike" cap="none" normalizeH="0" baseline="0">
                <a:ln>
                  <a:noFill/>
                </a:ln>
                <a:effectLst/>
                <a:latin typeface="Roboto" panose="02000000000000000000" pitchFamily="2" charset="0"/>
                <a:ea typeface="Roboto" panose="02000000000000000000" pitchFamily="2" charset="0"/>
              </a:endParaRPr>
            </a:p>
          </xdr:txBody>
        </xdr:sp>
        <xdr:sp macro="" textlink="">
          <xdr:nvSpPr>
            <xdr:cNvPr id="28" name="Rectangle 27">
              <a:extLst>
                <a:ext uri="{FF2B5EF4-FFF2-40B4-BE49-F238E27FC236}">
                  <a16:creationId xmlns:a16="http://schemas.microsoft.com/office/drawing/2014/main" id="{B4EB3B50-11B1-4C47-86F3-37D217B9CC1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2720774"/>
              <a:ext cx="137160" cy="137160"/>
            </a:xfrm>
            <a:prstGeom prst="rect">
              <a:avLst/>
            </a:prstGeom>
            <a:solidFill>
              <a:srgbClr val="A9D18E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29" name="Rectangle 28">
              <a:extLst>
                <a:ext uri="{FF2B5EF4-FFF2-40B4-BE49-F238E27FC236}">
                  <a16:creationId xmlns:a16="http://schemas.microsoft.com/office/drawing/2014/main" id="{4A2342C5-AE58-4EA9-919D-151AE9DC964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2700214"/>
              <a:ext cx="1751752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kumimoji="0" lang="en-US" altLang="en-US" sz="1300" b="0" i="0" u="none" strike="noStrike" cap="none" normalizeH="0" baseline="0">
                  <a:ln>
                    <a:noFill/>
                  </a:ln>
                  <a:effectLst/>
                  <a:latin typeface="Roboto" panose="02000000000000000000" pitchFamily="2" charset="0"/>
                  <a:ea typeface="Roboto" panose="02000000000000000000" pitchFamily="2" charset="0"/>
                </a:rPr>
                <a:t>Light-Duty Transport</a:t>
              </a:r>
            </a:p>
          </xdr:txBody>
        </xdr:sp>
        <xdr:sp macro="" textlink="">
          <xdr:nvSpPr>
            <xdr:cNvPr id="30" name="Rectangle 29">
              <a:extLst>
                <a:ext uri="{FF2B5EF4-FFF2-40B4-BE49-F238E27FC236}">
                  <a16:creationId xmlns:a16="http://schemas.microsoft.com/office/drawing/2014/main" id="{88662B7D-9BAC-4AD5-A90D-B1A529F87FA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2990649"/>
              <a:ext cx="137160" cy="137160"/>
            </a:xfrm>
            <a:prstGeom prst="rect">
              <a:avLst/>
            </a:prstGeom>
            <a:solidFill>
              <a:srgbClr val="76717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1" name="Rectangle 30">
              <a:extLst>
                <a:ext uri="{FF2B5EF4-FFF2-40B4-BE49-F238E27FC236}">
                  <a16:creationId xmlns:a16="http://schemas.microsoft.com/office/drawing/2014/main" id="{1A4C86C6-7CD9-4EAB-8D63-268F2CB1B99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2968501"/>
              <a:ext cx="1084849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kumimoji="0" lang="en-US" altLang="en-US" sz="1300" b="0" i="0" u="none" strike="noStrike" cap="none" normalizeH="0" baseline="0">
                  <a:ln>
                    <a:noFill/>
                  </a:ln>
                  <a:effectLst/>
                  <a:latin typeface="Roboto" panose="02000000000000000000" pitchFamily="2" charset="0"/>
                  <a:ea typeface="Roboto" panose="02000000000000000000" pitchFamily="2" charset="0"/>
                </a:rPr>
                <a:t>Industry (New)</a:t>
              </a:r>
            </a:p>
          </xdr:txBody>
        </xdr:sp>
        <xdr:sp macro="" textlink="">
          <xdr:nvSpPr>
            <xdr:cNvPr id="32" name="Rectangle 31">
              <a:extLst>
                <a:ext uri="{FF2B5EF4-FFF2-40B4-BE49-F238E27FC236}">
                  <a16:creationId xmlns:a16="http://schemas.microsoft.com/office/drawing/2014/main" id="{592BF105-F109-46D8-90BE-76C5AA75F9C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3260524"/>
              <a:ext cx="137160" cy="137160"/>
            </a:xfrm>
            <a:prstGeom prst="rect">
              <a:avLst/>
            </a:prstGeom>
            <a:solidFill>
              <a:srgbClr val="255E91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3" name="Rectangle 32">
              <a:extLst>
                <a:ext uri="{FF2B5EF4-FFF2-40B4-BE49-F238E27FC236}">
                  <a16:creationId xmlns:a16="http://schemas.microsoft.com/office/drawing/2014/main" id="{ADEB1D5F-4BE0-4291-BE8A-72B8C178F02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3235201"/>
              <a:ext cx="426399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kumimoji="0" lang="en-US" altLang="en-US" sz="1300" b="0" i="0" u="none" strike="noStrike" cap="none" normalizeH="0" baseline="0">
                  <a:ln>
                    <a:noFill/>
                  </a:ln>
                  <a:effectLst/>
                  <a:latin typeface="Roboto" panose="02000000000000000000" pitchFamily="2" charset="0"/>
                  <a:ea typeface="Roboto" panose="02000000000000000000" pitchFamily="2" charset="0"/>
                </a:rPr>
                <a:t>Other</a:t>
              </a:r>
            </a:p>
          </xdr:txBody>
        </xdr:sp>
        <xdr:sp macro="" textlink="">
          <xdr:nvSpPr>
            <xdr:cNvPr id="34" name="Rectangle 33">
              <a:extLst>
                <a:ext uri="{FF2B5EF4-FFF2-40B4-BE49-F238E27FC236}">
                  <a16:creationId xmlns:a16="http://schemas.microsoft.com/office/drawing/2014/main" id="{50C21900-CEF3-439D-B8BB-F78B9F19432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3791761"/>
              <a:ext cx="137160" cy="137160"/>
            </a:xfrm>
            <a:prstGeom prst="rect">
              <a:avLst/>
            </a:prstGeom>
            <a:solidFill>
              <a:srgbClr val="CE9F9E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5" name="Rectangle 34">
              <a:extLst>
                <a:ext uri="{FF2B5EF4-FFF2-40B4-BE49-F238E27FC236}">
                  <a16:creationId xmlns:a16="http://schemas.microsoft.com/office/drawing/2014/main" id="{77489484-78F2-4FE2-BF94-481A3BB9488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3763264"/>
              <a:ext cx="1430516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kumimoji="0" lang="en-US" altLang="en-US" sz="1300" b="0" i="0" u="none" strike="noStrike" cap="none" normalizeH="0" baseline="0">
                  <a:ln>
                    <a:noFill/>
                  </a:ln>
                  <a:effectLst/>
                  <a:latin typeface="Roboto" panose="02000000000000000000" pitchFamily="2" charset="0"/>
                  <a:ea typeface="Roboto" panose="02000000000000000000" pitchFamily="2" charset="0"/>
                </a:rPr>
                <a:t>Space Heating</a:t>
              </a:r>
            </a:p>
          </xdr:txBody>
        </xdr:sp>
        <xdr:sp macro="" textlink="">
          <xdr:nvSpPr>
            <xdr:cNvPr id="36" name="Rectangle 35">
              <a:extLst>
                <a:ext uri="{FF2B5EF4-FFF2-40B4-BE49-F238E27FC236}">
                  <a16:creationId xmlns:a16="http://schemas.microsoft.com/office/drawing/2014/main" id="{FD15B39B-3EF6-4DED-AF78-EEB9E0AC9CD5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3525345"/>
              <a:ext cx="137160" cy="137160"/>
            </a:xfrm>
            <a:prstGeom prst="rect">
              <a:avLst/>
            </a:prstGeom>
            <a:solidFill>
              <a:srgbClr val="F4B18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7" name="Rectangle 36">
              <a:extLst>
                <a:ext uri="{FF2B5EF4-FFF2-40B4-BE49-F238E27FC236}">
                  <a16:creationId xmlns:a16="http://schemas.microsoft.com/office/drawing/2014/main" id="{AC5C067B-5585-4176-AA66-73BA5493665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3504785"/>
              <a:ext cx="1059329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n-US" altLang="en-US" sz="1300">
                  <a:latin typeface="Roboto" panose="02000000000000000000" pitchFamily="2" charset="0"/>
                  <a:ea typeface="Roboto" panose="02000000000000000000" pitchFamily="2" charset="0"/>
                </a:rPr>
                <a:t>Water Heating</a:t>
              </a:r>
              <a:endParaRPr kumimoji="0" lang="en-US" altLang="en-US" sz="1300" b="0" i="0" u="none" strike="noStrike" cap="none" normalizeH="0" baseline="0">
                <a:ln>
                  <a:noFill/>
                </a:ln>
                <a:effectLst/>
                <a:latin typeface="Roboto" panose="02000000000000000000" pitchFamily="2" charset="0"/>
                <a:ea typeface="Roboto" panose="02000000000000000000" pitchFamily="2" charset="0"/>
              </a:endParaRPr>
            </a:p>
          </xdr:txBody>
        </xdr:sp>
        <xdr:sp macro="" textlink="">
          <xdr:nvSpPr>
            <xdr:cNvPr id="38" name="Rectangle 37">
              <a:extLst>
                <a:ext uri="{FF2B5EF4-FFF2-40B4-BE49-F238E27FC236}">
                  <a16:creationId xmlns:a16="http://schemas.microsoft.com/office/drawing/2014/main" id="{3FA8F538-97C3-4F5C-940E-FC1E16A158E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4066974"/>
              <a:ext cx="137160" cy="137160"/>
            </a:xfrm>
            <a:prstGeom prst="rect">
              <a:avLst/>
            </a:prstGeom>
            <a:solidFill>
              <a:srgbClr val="00B0F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9" name="Rectangle 38">
              <a:extLst>
                <a:ext uri="{FF2B5EF4-FFF2-40B4-BE49-F238E27FC236}">
                  <a16:creationId xmlns:a16="http://schemas.microsoft.com/office/drawing/2014/main" id="{73DB3DB3-6930-4626-8E23-B5E31096BDE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4043239"/>
              <a:ext cx="847810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n-US" altLang="en-US" sz="1300">
                  <a:latin typeface="Roboto" panose="02000000000000000000" pitchFamily="2" charset="0"/>
                  <a:ea typeface="Roboto" panose="02000000000000000000" pitchFamily="2" charset="0"/>
                </a:rPr>
                <a:t>Cooling</a:t>
              </a:r>
              <a:endParaRPr kumimoji="0" lang="en-US" altLang="en-US" sz="1300" b="0" i="0" u="none" strike="noStrike" cap="none" normalizeH="0" baseline="0">
                <a:ln>
                  <a:noFill/>
                </a:ln>
                <a:effectLst/>
                <a:latin typeface="Roboto" panose="02000000000000000000" pitchFamily="2" charset="0"/>
                <a:ea typeface="Roboto" panose="02000000000000000000" pitchFamily="2" charset="0"/>
              </a:endParaRPr>
            </a:p>
          </xdr:txBody>
        </xdr:sp>
        <xdr:sp macro="" textlink="">
          <xdr:nvSpPr>
            <xdr:cNvPr id="40" name="Rectangle 39">
              <a:extLst>
                <a:ext uri="{FF2B5EF4-FFF2-40B4-BE49-F238E27FC236}">
                  <a16:creationId xmlns:a16="http://schemas.microsoft.com/office/drawing/2014/main" id="{FEA41906-5362-4479-918C-15341EB1B6B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4336849"/>
              <a:ext cx="137160" cy="137160"/>
            </a:xfrm>
            <a:prstGeom prst="rect">
              <a:avLst/>
            </a:prstGeom>
            <a:solidFill>
              <a:srgbClr val="BDD7EE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1" name="Rectangle 40">
              <a:extLst>
                <a:ext uri="{FF2B5EF4-FFF2-40B4-BE49-F238E27FC236}">
                  <a16:creationId xmlns:a16="http://schemas.microsoft.com/office/drawing/2014/main" id="{2009DB75-C691-4920-AC5C-CF5DFA1629D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4309939"/>
              <a:ext cx="1617281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kumimoji="0" lang="en-US" altLang="en-US" sz="1300" b="0" i="0" u="none" strike="noStrike" cap="none" normalizeH="0" baseline="0">
                  <a:ln>
                    <a:noFill/>
                  </a:ln>
                  <a:effectLst/>
                  <a:latin typeface="Roboto" panose="02000000000000000000" pitchFamily="2" charset="0"/>
                  <a:ea typeface="Roboto" panose="02000000000000000000" pitchFamily="2" charset="0"/>
                </a:rPr>
                <a:t>Lighting/Appliances</a:t>
              </a:r>
            </a:p>
          </xdr:txBody>
        </xdr:sp>
        <xdr:sp macro="" textlink="">
          <xdr:nvSpPr>
            <xdr:cNvPr id="42" name="Rectangle 41">
              <a:extLst>
                <a:ext uri="{FF2B5EF4-FFF2-40B4-BE49-F238E27FC236}">
                  <a16:creationId xmlns:a16="http://schemas.microsoft.com/office/drawing/2014/main" id="{816FE07D-F7ED-4D51-A52A-A9168BDDAD2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28987" y="4600374"/>
              <a:ext cx="137160" cy="137160"/>
            </a:xfrm>
            <a:prstGeom prst="rect">
              <a:avLst/>
            </a:prstGeom>
            <a:solidFill>
              <a:srgbClr val="BFBFB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endParaRPr lang="en-US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43" name="Rectangle 42">
              <a:extLst>
                <a:ext uri="{FF2B5EF4-FFF2-40B4-BE49-F238E27FC236}">
                  <a16:creationId xmlns:a16="http://schemas.microsoft.com/office/drawing/2014/main" id="{6ED2B852-080C-44AC-A56A-9C9E84B9AF1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19055" y="4578226"/>
              <a:ext cx="1594869" cy="2001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0" tIns="0" rIns="0" bIns="0" numCol="1" anchor="t" anchorCtr="0" compatLnSpc="1">
              <a:prstTxWarp prst="textNoShape">
                <a:avLst/>
              </a:prstTxWarp>
              <a:spAutoFit/>
            </a:bodyPr>
            <a:lstStyle>
              <a:defPPr>
                <a:defRPr lang="en-US"/>
              </a:defPPr>
              <a:lvl1pPr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1pPr>
              <a:lvl2pPr marL="4572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2pPr>
              <a:lvl3pPr marL="9144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3pPr>
              <a:lvl4pPr marL="13716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4pPr>
              <a:lvl5pPr marL="1828800" algn="ctr" rtl="0" eaLnBrk="0" fontAlgn="base" hangingPunct="0">
                <a:spcBef>
                  <a:spcPct val="50000"/>
                </a:spcBef>
                <a:spcAft>
                  <a:spcPct val="0"/>
                </a:spcAft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600" kern="1200">
                  <a:solidFill>
                    <a:srgbClr val="000000"/>
                  </a:solidFill>
                  <a:latin typeface="Arial" charset="0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0" fontAlgn="base" latinLnBrk="0" hangingPunct="0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n-US" altLang="en-US" sz="1300">
                  <a:latin typeface="Roboto" panose="02000000000000000000" pitchFamily="2" charset="0"/>
                  <a:ea typeface="Roboto" panose="02000000000000000000" pitchFamily="2" charset="0"/>
                </a:rPr>
                <a:t>Industry (Existing)</a:t>
              </a:r>
              <a:endParaRPr kumimoji="0" lang="en-US" altLang="en-US" sz="1300" b="0" i="0" u="none" strike="noStrike" cap="none" normalizeH="0" baseline="0">
                <a:ln>
                  <a:noFill/>
                </a:ln>
                <a:effectLst/>
                <a:latin typeface="Roboto" panose="02000000000000000000" pitchFamily="2" charset="0"/>
                <a:ea typeface="Roboto" panose="02000000000000000000" pitchFamily="2" charset="0"/>
              </a:endParaRPr>
            </a:p>
          </xdr:txBody>
        </xdr:sp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0.32472</cdr:x>
      <cdr:y>0.00832</cdr:y>
    </cdr:from>
    <cdr:to>
      <cdr:x>0.32472</cdr:x>
      <cdr:y>0.90644</cdr:y>
    </cdr:to>
    <cdr:cxnSp macro="">
      <cdr:nvCxnSpPr>
        <cdr:cNvPr id="3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3CDA9DD5-607F-4C6C-A859-DD46A4A4B6A8}"/>
            </a:ext>
          </a:extLst>
        </cdr:cNvPr>
        <cdr:cNvCxnSpPr>
          <a:cxnSpLocks xmlns:a="http://schemas.openxmlformats.org/drawingml/2006/main"/>
        </cdr:cNvCxnSpPr>
      </cdr:nvCxnSpPr>
      <cdr:spPr bwMode="auto">
        <a:xfrm xmlns:a="http://schemas.openxmlformats.org/drawingml/2006/main" flipV="1">
          <a:off x="2008935" y="39176"/>
          <a:ext cx="0" cy="4228892"/>
        </a:xfrm>
        <a:prstGeom xmlns:a="http://schemas.openxmlformats.org/drawingml/2006/main" prst="line">
          <a:avLst/>
        </a:prstGeom>
        <a:solidFill xmlns:a="http://schemas.openxmlformats.org/drawingml/2006/main">
          <a:schemeClr val="accent1"/>
        </a:solidFill>
        <a:ln xmlns:a="http://schemas.openxmlformats.org/drawingml/2006/main" w="9525" cap="flat" cmpd="sng" algn="ctr">
          <a:solidFill>
            <a:schemeClr val="bg1">
              <a:lumMod val="50000"/>
            </a:schemeClr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n2030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jbi002/Box/Documents_PC/LCRI/2022%2050x30%20Analysis/2022%2050x30%20-%20Generation%20and%20Capacit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2030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2030"/>
      <sheetName val="Gen2030_r"/>
      <sheetName val="Gen_t"/>
      <sheetName val="Cap2030_50x30"/>
      <sheetName val="Cap_t"/>
      <sheetName val="Gen2030_50x30sens"/>
      <sheetName val="Cap2030_50x30sens"/>
      <sheetName val="Add"/>
      <sheetName val="Add 2035"/>
      <sheetName val="Gen2035_mipsens"/>
      <sheetName val="OLD GenIRA"/>
      <sheetName val="OLD Cap_t"/>
      <sheetName val="OLD Add_IRAslow"/>
    </sheetNames>
    <sheetDataSet>
      <sheetData sheetId="0">
        <row r="1">
          <cell r="F1" t="str">
            <v>Nuclear Existing</v>
          </cell>
          <cell r="G1" t="str">
            <v>Nuclear New</v>
          </cell>
          <cell r="H1" t="str">
            <v>Hydro</v>
          </cell>
          <cell r="I1" t="str">
            <v>Bio/Other</v>
          </cell>
          <cell r="J1" t="str">
            <v>Bio CCS</v>
          </cell>
          <cell r="L1" t="str">
            <v>Coal CCS</v>
          </cell>
          <cell r="M1" t="str">
            <v>NGCC</v>
          </cell>
          <cell r="N1" t="str">
            <v>NGCC CCS</v>
          </cell>
          <cell r="O1" t="str">
            <v>NGGT</v>
          </cell>
          <cell r="P1" t="str">
            <v>Hydrogen Blue</v>
          </cell>
          <cell r="Q1" t="str">
            <v>Wind</v>
          </cell>
          <cell r="R1" t="str">
            <v>Solar Utility</v>
          </cell>
          <cell r="S1" t="str">
            <v>Solar Distributed</v>
          </cell>
          <cell r="T1" t="str">
            <v>Hydrogen Green</v>
          </cell>
          <cell r="U1" t="str">
            <v>Storage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20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C5448-BBCE-45AE-A0F8-A7A911E83446}">
  <dimension ref="A1:K35"/>
  <sheetViews>
    <sheetView tabSelected="1" zoomScale="85" zoomScaleNormal="85" workbookViewId="0">
      <selection activeCell="F19" sqref="F19"/>
    </sheetView>
  </sheetViews>
  <sheetFormatPr defaultRowHeight="14.5" x14ac:dyDescent="0.35"/>
  <cols>
    <col min="2" max="2" width="22.453125" customWidth="1"/>
  </cols>
  <sheetData>
    <row r="1" spans="1:9" x14ac:dyDescent="0.35">
      <c r="A1" t="s">
        <v>21</v>
      </c>
      <c r="D1">
        <v>2035</v>
      </c>
    </row>
    <row r="2" spans="1:9" x14ac:dyDescent="0.35">
      <c r="C2">
        <v>2021</v>
      </c>
      <c r="D2" t="s">
        <v>30</v>
      </c>
      <c r="E2" t="s">
        <v>31</v>
      </c>
      <c r="F2" t="s">
        <v>32</v>
      </c>
      <c r="G2" t="s">
        <v>24</v>
      </c>
      <c r="H2" t="s">
        <v>25</v>
      </c>
      <c r="I2" t="s">
        <v>26</v>
      </c>
    </row>
    <row r="3" spans="1:9" x14ac:dyDescent="0.35">
      <c r="A3" t="s">
        <v>0</v>
      </c>
      <c r="B3" t="s">
        <v>1</v>
      </c>
      <c r="C3">
        <v>1189.7975932624938</v>
      </c>
      <c r="D3">
        <v>1246.8449137045425</v>
      </c>
      <c r="E3">
        <v>1268.5699335632198</v>
      </c>
      <c r="F3">
        <v>1268.7124936834018</v>
      </c>
    </row>
    <row r="4" spans="1:9" x14ac:dyDescent="0.35">
      <c r="A4" t="s">
        <v>2</v>
      </c>
      <c r="B4" t="s">
        <v>3</v>
      </c>
      <c r="C4">
        <v>37.040713645617608</v>
      </c>
      <c r="D4">
        <v>202.47625566370951</v>
      </c>
      <c r="E4">
        <v>253.47877044723455</v>
      </c>
      <c r="F4">
        <v>251.30444936528872</v>
      </c>
    </row>
    <row r="5" spans="1:9" x14ac:dyDescent="0.35">
      <c r="B5" t="s">
        <v>4</v>
      </c>
    </row>
    <row r="6" spans="1:9" x14ac:dyDescent="0.35">
      <c r="A6" t="s">
        <v>5</v>
      </c>
      <c r="B6" t="s">
        <v>6</v>
      </c>
      <c r="C6">
        <v>1264.7566603195048</v>
      </c>
      <c r="D6">
        <v>1168.9695739245635</v>
      </c>
      <c r="E6">
        <v>1170.4849221061502</v>
      </c>
      <c r="F6">
        <v>1170.3307803985535</v>
      </c>
    </row>
    <row r="7" spans="1:9" x14ac:dyDescent="0.35">
      <c r="A7" t="s">
        <v>7</v>
      </c>
      <c r="B7" t="s">
        <v>8</v>
      </c>
      <c r="C7">
        <v>396.73162390832277</v>
      </c>
      <c r="D7">
        <v>376.65365184874821</v>
      </c>
      <c r="E7">
        <v>378.63049529857773</v>
      </c>
      <c r="F7">
        <v>376.68723930411824</v>
      </c>
    </row>
    <row r="8" spans="1:9" x14ac:dyDescent="0.35">
      <c r="A8" t="s">
        <v>9</v>
      </c>
      <c r="B8" t="s">
        <v>10</v>
      </c>
      <c r="C8">
        <v>388.5403283713481</v>
      </c>
      <c r="D8">
        <v>384.22297737587667</v>
      </c>
      <c r="E8">
        <v>400.29227037064527</v>
      </c>
      <c r="F8">
        <v>388.12901614771602</v>
      </c>
    </row>
    <row r="9" spans="1:9" x14ac:dyDescent="0.35">
      <c r="A9" t="s">
        <v>11</v>
      </c>
      <c r="B9" t="s">
        <v>12</v>
      </c>
      <c r="C9">
        <v>180.50757447594918</v>
      </c>
      <c r="D9">
        <v>167.02688859179455</v>
      </c>
      <c r="E9">
        <v>179.97199982251152</v>
      </c>
      <c r="F9">
        <v>168.43369976286883</v>
      </c>
    </row>
    <row r="10" spans="1:9" x14ac:dyDescent="0.35">
      <c r="A10" t="s">
        <v>13</v>
      </c>
      <c r="B10" t="s">
        <v>14</v>
      </c>
      <c r="C10">
        <v>217.34203768215028</v>
      </c>
      <c r="D10">
        <v>179.4034898161253</v>
      </c>
      <c r="E10">
        <v>194.22702052951584</v>
      </c>
      <c r="F10">
        <v>179.8481838643774</v>
      </c>
    </row>
    <row r="11" spans="1:9" x14ac:dyDescent="0.35">
      <c r="B11" t="s">
        <v>4</v>
      </c>
    </row>
    <row r="12" spans="1:9" x14ac:dyDescent="0.35">
      <c r="A12" t="s">
        <v>15</v>
      </c>
      <c r="B12" t="s">
        <v>16</v>
      </c>
      <c r="C12">
        <v>4.9127759090289089</v>
      </c>
      <c r="D12">
        <v>270.73297476397119</v>
      </c>
      <c r="E12">
        <v>312.31740788179962</v>
      </c>
      <c r="F12">
        <v>271.27979071306243</v>
      </c>
    </row>
    <row r="13" spans="1:9" x14ac:dyDescent="0.35">
      <c r="A13" t="s">
        <v>17</v>
      </c>
      <c r="B13" t="s">
        <v>18</v>
      </c>
      <c r="C13">
        <v>8.0331558885282117</v>
      </c>
      <c r="D13">
        <v>10.497006424815748</v>
      </c>
      <c r="E13">
        <v>10.621455349488459</v>
      </c>
      <c r="F13">
        <v>10.623201550214834</v>
      </c>
    </row>
    <row r="14" spans="1:9" x14ac:dyDescent="0.35">
      <c r="A14" t="s">
        <v>19</v>
      </c>
      <c r="B14" t="s">
        <v>20</v>
      </c>
      <c r="C14">
        <v>4.7671902430104485</v>
      </c>
      <c r="D14">
        <v>124.41256344274112</v>
      </c>
      <c r="E14">
        <v>126.36584223205436</v>
      </c>
      <c r="F14">
        <v>126.32612278232166</v>
      </c>
    </row>
    <row r="16" spans="1:9" x14ac:dyDescent="0.35">
      <c r="A16" t="s">
        <v>22</v>
      </c>
      <c r="C16">
        <f>SUM(C3:C14)</f>
        <v>3692.4296537059549</v>
      </c>
      <c r="D16">
        <f>SUM(D3:D14)</f>
        <v>4131.2402955568887</v>
      </c>
      <c r="E16">
        <f>SUM(E3:E14)</f>
        <v>4294.9601176011975</v>
      </c>
      <c r="F16">
        <f>SUM(F3:F14)</f>
        <v>4211.6749775719227</v>
      </c>
      <c r="G16">
        <f t="shared" ref="G16:I16" si="0">SUM(G3:G14)</f>
        <v>0</v>
      </c>
      <c r="H16">
        <f t="shared" si="0"/>
        <v>0</v>
      </c>
      <c r="I16">
        <f t="shared" si="0"/>
        <v>0</v>
      </c>
    </row>
    <row r="17" spans="1:11" x14ac:dyDescent="0.35">
      <c r="A17" t="s">
        <v>23</v>
      </c>
      <c r="C17" s="1">
        <f>(C16-$C$16)/$C$16</f>
        <v>0</v>
      </c>
      <c r="D17" s="5">
        <f>(D16-$C$16)/$C$16</f>
        <v>0.11884062338479914</v>
      </c>
      <c r="E17" s="5">
        <f>(E16-$C$16)/$C$16</f>
        <v>0.16317994394030094</v>
      </c>
      <c r="F17" s="5">
        <f>(F16-$C$16)/$C$16</f>
        <v>0.14062429688939923</v>
      </c>
      <c r="G17" s="2">
        <f t="shared" ref="G17:I17" si="1">(G16-$C$16)/$C$16</f>
        <v>-1</v>
      </c>
      <c r="H17" s="2">
        <f t="shared" si="1"/>
        <v>-1</v>
      </c>
      <c r="I17" s="2">
        <f t="shared" si="1"/>
        <v>-1</v>
      </c>
    </row>
    <row r="18" spans="1:11" x14ac:dyDescent="0.35">
      <c r="A18" t="s">
        <v>33</v>
      </c>
      <c r="C18" s="1"/>
      <c r="D18" s="2"/>
      <c r="E18" s="2"/>
      <c r="F18" s="2">
        <f>(F12-D12)/(E12-D12)</f>
        <v>1.3149534768018858E-2</v>
      </c>
      <c r="G18" s="2"/>
      <c r="H18" s="2"/>
      <c r="I18" s="2"/>
    </row>
    <row r="19" spans="1:11" x14ac:dyDescent="0.35">
      <c r="A19" t="s">
        <v>34</v>
      </c>
      <c r="C19" s="1"/>
      <c r="D19" s="2"/>
      <c r="E19" s="2"/>
      <c r="F19" s="2">
        <f>(F4-D4)/(E4-D4)</f>
        <v>0.95736835543944221</v>
      </c>
      <c r="G19" s="2"/>
      <c r="H19" s="2"/>
      <c r="I19" s="2"/>
      <c r="K19" s="3"/>
    </row>
    <row r="20" spans="1:11" x14ac:dyDescent="0.35">
      <c r="K20" s="3"/>
    </row>
    <row r="21" spans="1:11" x14ac:dyDescent="0.35">
      <c r="A21" s="3" t="s">
        <v>27</v>
      </c>
      <c r="B21" s="3"/>
      <c r="C21" s="3">
        <v>4695.8755981486429</v>
      </c>
      <c r="D21" s="3">
        <v>3878.9895881224329</v>
      </c>
      <c r="E21" s="3">
        <v>3447.2952778035715</v>
      </c>
      <c r="F21" s="3">
        <v>3507.0045936043152</v>
      </c>
      <c r="G21" s="3"/>
      <c r="H21" s="3"/>
      <c r="I21" s="3"/>
      <c r="J21" s="3"/>
      <c r="K21" s="3"/>
    </row>
    <row r="22" spans="1:11" x14ac:dyDescent="0.35">
      <c r="A22" s="3" t="s">
        <v>28</v>
      </c>
      <c r="B22" s="3"/>
      <c r="C22" s="2">
        <f>(C21-$B$24)/$B$24</f>
        <v>-0.19169023183601983</v>
      </c>
      <c r="D22" s="2">
        <f t="shared" ref="D22:F22" si="2">(D21-$B$24)/$B$24</f>
        <v>-0.33230233443111579</v>
      </c>
      <c r="E22" s="2">
        <f t="shared" si="2"/>
        <v>-0.40661067599559836</v>
      </c>
      <c r="F22" s="2">
        <f t="shared" si="2"/>
        <v>-0.39633280082549011</v>
      </c>
      <c r="G22" s="3"/>
      <c r="H22" s="3"/>
      <c r="I22" s="3"/>
      <c r="J22" s="3"/>
      <c r="K22" s="2"/>
    </row>
    <row r="23" spans="1:11" x14ac:dyDescent="0.35">
      <c r="A23" s="3"/>
      <c r="B23" s="3"/>
      <c r="C23" s="3"/>
      <c r="D23" s="4"/>
      <c r="E23" s="4"/>
      <c r="F23" s="4"/>
      <c r="G23" s="4"/>
      <c r="H23" s="4"/>
      <c r="I23" s="4"/>
      <c r="J23" s="3"/>
      <c r="K23" s="3"/>
    </row>
    <row r="24" spans="1:11" x14ac:dyDescent="0.35">
      <c r="A24" s="3" t="s">
        <v>29</v>
      </c>
      <c r="B24" s="3">
        <v>5809.5</v>
      </c>
      <c r="C24" s="2"/>
      <c r="D24" s="2"/>
      <c r="E24" s="2"/>
      <c r="F24" s="2"/>
      <c r="G24" s="2"/>
      <c r="H24" s="2"/>
      <c r="I24" s="2"/>
      <c r="J24" s="2"/>
      <c r="K24" s="3"/>
    </row>
    <row r="25" spans="1:11" x14ac:dyDescent="0.35">
      <c r="A25" s="3"/>
      <c r="B25" s="3"/>
      <c r="C25" s="3"/>
      <c r="D25" s="4"/>
      <c r="E25" s="4"/>
      <c r="F25" s="4"/>
      <c r="G25" s="4"/>
      <c r="H25" s="4"/>
      <c r="I25" s="4"/>
      <c r="J25" s="3"/>
      <c r="K25" s="3"/>
    </row>
    <row r="26" spans="1:1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Bistline, John</dc:creator>
  <cp:lastModifiedBy>Bistline, John</cp:lastModifiedBy>
  <dcterms:created xsi:type="dcterms:W3CDTF">2015-06-05T18:17:20Z</dcterms:created>
  <dcterms:modified xsi:type="dcterms:W3CDTF">2023-03-12T19:56:43Z</dcterms:modified>
</cp:coreProperties>
</file>